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2do trimestre 2018 Formatos Excel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8" i="4" l="1"/>
  <c r="H5" i="4"/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21" i="4" s="1"/>
  <c r="H7" i="4"/>
  <c r="H6" i="4"/>
  <c r="E20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<sst xmlns="http://schemas.openxmlformats.org/spreadsheetml/2006/main" count="68" uniqueCount="35">
  <si>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</si>
  <si>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</si>
  <si>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</si>
  <si>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</si>
  <si>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</si>
  <si>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</si>
  <si>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</si>
  <si>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</si>
  <si>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</si>
  <si>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</si>
  <si>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</si>
  <si>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</si>
  <si>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</si>
  <si>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</si>
  <si>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</si>
  <si>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</si>
  <si>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</si>
  <si>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</si>
  <si>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</si>
  <si>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</si>
  <si>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</si>
  <si>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</si>
  <si>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</si>
  <si>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</si>
  <si>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</si>
  <si>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</si>
  <si>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</si>
  <si>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</si>
  <si>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</si>
  <si>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</si>
  <si>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</si>
  <si>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</si>
  <si>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</si>
  <si>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</si>
  <si>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SAN FELIPE
ESTADO ANALÍTICO DE INGRESOS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</si>
</sst>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62</xdr:row>
      <xdr:rowOff>31751</xdr:rowOff>
    </xdr:from>
    <xdr:to>
      <xdr:col>7</xdr:col>
      <xdr:colOff>63500</xdr:colOff>
      <xdr:row>65</xdr:row>
      <xdr:rowOff>99684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15875" y="8858251"/>
          <a:ext cx="8318500" cy="496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view="pageBreakPreview" zoomScale="80" zoomScaleNormal="100" zoomScaleSheetLayoutView="80" workbookViewId="0">
      <selection activeCell="C36" sqref="C36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34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22</v>
      </c>
      <c r="B2" s="50"/>
      <c r="C2" s="47" t="s">
        <v>30</v>
      </c>
      <c r="D2" s="47"/>
      <c r="E2" s="47"/>
      <c r="F2" s="47"/>
      <c r="G2" s="47"/>
      <c r="H2" s="55" t="s">
        <v>27</v>
      </c>
    </row>
    <row r="3" spans="1:8" s="1" customFormat="1" ht="24.95" customHeight="1" x14ac:dyDescent="0.2">
      <c r="A3" s="51"/>
      <c r="B3" s="52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6"/>
    </row>
    <row r="4" spans="1:8" s="1" customFormat="1" x14ac:dyDescent="0.2">
      <c r="A4" s="53"/>
      <c r="B4" s="54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15172703.42</v>
      </c>
      <c r="D5" s="30">
        <v>202284.87</v>
      </c>
      <c r="E5" s="30">
        <f>C5+D5</f>
        <v>15374988.289999999</v>
      </c>
      <c r="F5" s="30">
        <v>15326873.689999999</v>
      </c>
      <c r="G5" s="30">
        <v>15326873.689999999</v>
      </c>
      <c r="H5" s="30">
        <f>G5-C5</f>
        <v>154170.26999999955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3092405.33</v>
      </c>
      <c r="D8" s="31">
        <v>2475453.48</v>
      </c>
      <c r="E8" s="31">
        <f t="shared" si="0"/>
        <v>5567858.8100000005</v>
      </c>
      <c r="F8" s="31">
        <v>5027061.33</v>
      </c>
      <c r="G8" s="31">
        <v>5027061.33</v>
      </c>
      <c r="H8" s="31">
        <f>G8-C8</f>
        <v>1934656</v>
      </c>
    </row>
    <row r="9" spans="1:8" x14ac:dyDescent="0.2">
      <c r="A9" s="2" t="s">
        <v>4</v>
      </c>
      <c r="C9" s="31">
        <v>7005200.21</v>
      </c>
      <c r="D9" s="31">
        <v>554065.44999999995</v>
      </c>
      <c r="E9" s="31">
        <f t="shared" si="0"/>
        <v>7559265.6600000001</v>
      </c>
      <c r="F9" s="31">
        <v>5163324.26</v>
      </c>
      <c r="G9" s="31">
        <v>5163324.26</v>
      </c>
      <c r="H9" s="31">
        <f t="shared" si="1"/>
        <v>-1841875.9500000002</v>
      </c>
    </row>
    <row r="10" spans="1:8" x14ac:dyDescent="0.2">
      <c r="A10" s="4">
        <v>51</v>
      </c>
      <c r="B10" s="5" t="s">
        <v>5</v>
      </c>
      <c r="C10" s="31">
        <v>5510609.96</v>
      </c>
      <c r="D10" s="31">
        <v>2048655.7</v>
      </c>
      <c r="E10" s="31">
        <f t="shared" si="0"/>
        <v>7559265.6600000001</v>
      </c>
      <c r="F10" s="31">
        <v>5163324.26</v>
      </c>
      <c r="G10" s="31">
        <v>5163324.26</v>
      </c>
      <c r="H10" s="31">
        <f t="shared" si="1"/>
        <v>-347285.70000000019</v>
      </c>
    </row>
    <row r="11" spans="1:8" x14ac:dyDescent="0.2">
      <c r="A11" s="4">
        <v>52</v>
      </c>
      <c r="B11" s="5" t="s">
        <v>6</v>
      </c>
      <c r="C11" s="31">
        <v>1494590.25</v>
      </c>
      <c r="D11" s="31">
        <v>-1494590.25</v>
      </c>
      <c r="E11" s="31">
        <f t="shared" si="0"/>
        <v>0</v>
      </c>
      <c r="F11" s="31">
        <v>0</v>
      </c>
      <c r="G11" s="31">
        <v>0</v>
      </c>
      <c r="H11" s="31">
        <f t="shared" si="1"/>
        <v>-1494590.25</v>
      </c>
    </row>
    <row r="12" spans="1:8" x14ac:dyDescent="0.2">
      <c r="A12" s="2" t="s">
        <v>7</v>
      </c>
      <c r="C12" s="31">
        <v>2933846.08</v>
      </c>
      <c r="D12" s="31">
        <v>439129.23</v>
      </c>
      <c r="E12" s="31">
        <f t="shared" si="0"/>
        <v>3372975.31</v>
      </c>
      <c r="F12" s="31">
        <v>1650876.85</v>
      </c>
      <c r="G12" s="31">
        <v>1648461.18</v>
      </c>
      <c r="H12" s="31">
        <f t="shared" si="1"/>
        <v>-1285384.9000000001</v>
      </c>
    </row>
    <row r="13" spans="1:8" x14ac:dyDescent="0.2">
      <c r="A13" s="4">
        <v>61</v>
      </c>
      <c r="B13" s="5" t="s">
        <v>5</v>
      </c>
      <c r="C13" s="31">
        <v>2933846.08</v>
      </c>
      <c r="D13" s="31">
        <v>439129.23</v>
      </c>
      <c r="E13" s="31">
        <f t="shared" si="0"/>
        <v>3372975.31</v>
      </c>
      <c r="F13" s="31">
        <v>1650876.85</v>
      </c>
      <c r="G13" s="31">
        <v>1648461.18</v>
      </c>
      <c r="H13" s="31">
        <f t="shared" si="1"/>
        <v>-1285384.9000000001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332744197.70999998</v>
      </c>
      <c r="D17" s="31">
        <v>30951033.399999999</v>
      </c>
      <c r="E17" s="31">
        <f t="shared" si="0"/>
        <v>363695231.10999995</v>
      </c>
      <c r="F17" s="31">
        <v>182996013.09</v>
      </c>
      <c r="G17" s="31">
        <v>182996013.09</v>
      </c>
      <c r="H17" s="31">
        <f t="shared" si="1"/>
        <v>-149748184.61999997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10</v>
      </c>
      <c r="C19" s="31">
        <v>7900046.4900000002</v>
      </c>
      <c r="D19" s="31">
        <v>111709388.2</v>
      </c>
      <c r="E19" s="31">
        <f t="shared" si="0"/>
        <v>119609434.69</v>
      </c>
      <c r="F19" s="31">
        <v>119574244.8</v>
      </c>
      <c r="G19" s="31">
        <v>119574244.8</v>
      </c>
      <c r="H19" s="31">
        <f t="shared" si="1"/>
        <v>111674198.31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G21" si="2">SUM(C5:C9)+C12+SUM(C16:C19)</f>
        <v>368848399.24000001</v>
      </c>
      <c r="D21" s="32">
        <f t="shared" si="2"/>
        <v>146331354.63</v>
      </c>
      <c r="E21" s="32">
        <f t="shared" si="2"/>
        <v>515179753.86999995</v>
      </c>
      <c r="F21" s="32">
        <f t="shared" si="2"/>
        <v>329738394.01999998</v>
      </c>
      <c r="G21" s="32">
        <f t="shared" si="2"/>
        <v>329735978.34999996</v>
      </c>
      <c r="H21" s="19">
        <f>SUM(H5:H9)+H12+SUM(H16:H19)</f>
        <v>-39112420.889999971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7" t="s">
        <v>31</v>
      </c>
      <c r="B23" s="58"/>
      <c r="C23" s="47" t="s">
        <v>30</v>
      </c>
      <c r="D23" s="47"/>
      <c r="E23" s="47"/>
      <c r="F23" s="47"/>
      <c r="G23" s="47"/>
      <c r="H23" s="55" t="s">
        <v>27</v>
      </c>
    </row>
    <row r="24" spans="1:8" ht="22.5" x14ac:dyDescent="0.2">
      <c r="A24" s="59"/>
      <c r="B24" s="60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6"/>
    </row>
    <row r="25" spans="1:8" x14ac:dyDescent="0.2">
      <c r="A25" s="61"/>
      <c r="B25" s="62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360948352.75</v>
      </c>
      <c r="D26" s="33">
        <f t="shared" si="3"/>
        <v>34621966.43</v>
      </c>
      <c r="E26" s="33">
        <f t="shared" si="3"/>
        <v>395570319.17999995</v>
      </c>
      <c r="F26" s="33">
        <f t="shared" si="3"/>
        <v>210164149.22</v>
      </c>
      <c r="G26" s="33">
        <f t="shared" si="3"/>
        <v>210161733.55000001</v>
      </c>
      <c r="H26" s="33">
        <f t="shared" si="3"/>
        <v>-150786619.19999999</v>
      </c>
    </row>
    <row r="27" spans="1:8" x14ac:dyDescent="0.2">
      <c r="A27" s="23"/>
      <c r="B27" s="24" t="s">
        <v>0</v>
      </c>
      <c r="C27" s="34">
        <v>15172703.42</v>
      </c>
      <c r="D27" s="34">
        <v>202284.87</v>
      </c>
      <c r="E27" s="34">
        <f>C27+D27</f>
        <v>15374988.289999999</v>
      </c>
      <c r="F27" s="34">
        <v>15326873.689999999</v>
      </c>
      <c r="G27" s="34">
        <v>15326873.689999999</v>
      </c>
      <c r="H27" s="34">
        <f>G27-C27</f>
        <v>154170.26999999955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3092405.33</v>
      </c>
      <c r="D29" s="34">
        <v>2475453.48</v>
      </c>
      <c r="E29" s="34">
        <f t="shared" si="4"/>
        <v>5567858.8100000005</v>
      </c>
      <c r="F29" s="34">
        <v>5027061.33</v>
      </c>
      <c r="G29" s="34">
        <v>5027061.33</v>
      </c>
      <c r="H29" s="34">
        <f t="shared" si="5"/>
        <v>1934656</v>
      </c>
    </row>
    <row r="30" spans="1:8" x14ac:dyDescent="0.2">
      <c r="A30" s="23"/>
      <c r="B30" s="24" t="s">
        <v>4</v>
      </c>
      <c r="C30" s="34">
        <v>7005200.21</v>
      </c>
      <c r="D30" s="34">
        <v>554065.44999999995</v>
      </c>
      <c r="E30" s="34">
        <f t="shared" si="4"/>
        <v>7559265.6600000001</v>
      </c>
      <c r="F30" s="34">
        <v>5163324.26</v>
      </c>
      <c r="G30" s="34">
        <v>5163324.26</v>
      </c>
      <c r="H30" s="34">
        <f t="shared" si="5"/>
        <v>-1841875.9500000002</v>
      </c>
    </row>
    <row r="31" spans="1:8" x14ac:dyDescent="0.2">
      <c r="A31" s="23"/>
      <c r="B31" s="25" t="s">
        <v>5</v>
      </c>
      <c r="C31" s="34">
        <v>5510609.96</v>
      </c>
      <c r="D31" s="34">
        <v>2048655.7</v>
      </c>
      <c r="E31" s="34">
        <f t="shared" si="4"/>
        <v>7559265.6600000001</v>
      </c>
      <c r="F31" s="34">
        <v>5163324.26</v>
      </c>
      <c r="G31" s="34">
        <v>5163324.26</v>
      </c>
      <c r="H31" s="34">
        <f t="shared" si="5"/>
        <v>-347285.70000000019</v>
      </c>
    </row>
    <row r="32" spans="1:8" x14ac:dyDescent="0.2">
      <c r="A32" s="23"/>
      <c r="B32" s="25" t="s">
        <v>6</v>
      </c>
      <c r="C32" s="34">
        <v>1494590.25</v>
      </c>
      <c r="D32" s="34">
        <v>-1494590.25</v>
      </c>
      <c r="E32" s="34">
        <f t="shared" si="4"/>
        <v>0</v>
      </c>
      <c r="F32" s="34">
        <v>0</v>
      </c>
      <c r="G32" s="34">
        <v>0</v>
      </c>
      <c r="H32" s="34">
        <f t="shared" si="5"/>
        <v>-1494590.25</v>
      </c>
    </row>
    <row r="33" spans="1:8" x14ac:dyDescent="0.2">
      <c r="A33" s="23"/>
      <c r="B33" s="24" t="s">
        <v>7</v>
      </c>
      <c r="C33" s="34">
        <v>2933846.08</v>
      </c>
      <c r="D33" s="34">
        <v>439129.23</v>
      </c>
      <c r="E33" s="34">
        <f t="shared" si="4"/>
        <v>3372975.31</v>
      </c>
      <c r="F33" s="34">
        <v>1650876.85</v>
      </c>
      <c r="G33" s="34">
        <v>1648461.18</v>
      </c>
      <c r="H33" s="34">
        <f t="shared" si="5"/>
        <v>-1285384.9000000001</v>
      </c>
    </row>
    <row r="34" spans="1:8" x14ac:dyDescent="0.2">
      <c r="A34" s="23"/>
      <c r="B34" s="25" t="s">
        <v>5</v>
      </c>
      <c r="C34" s="34">
        <v>2933846.08</v>
      </c>
      <c r="D34" s="34">
        <v>439129.23</v>
      </c>
      <c r="E34" s="34">
        <f t="shared" si="4"/>
        <v>3372975.31</v>
      </c>
      <c r="F34" s="34">
        <v>1650876.85</v>
      </c>
      <c r="G34" s="34">
        <v>1648461.18</v>
      </c>
      <c r="H34" s="34">
        <f t="shared" si="5"/>
        <v>-1285384.9000000001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332744197.70999998</v>
      </c>
      <c r="D37" s="34">
        <v>30951033.399999999</v>
      </c>
      <c r="E37" s="34">
        <f>C37+D37</f>
        <v>363695231.10999995</v>
      </c>
      <c r="F37" s="34">
        <v>182996013.09</v>
      </c>
      <c r="G37" s="34">
        <v>182996013.09</v>
      </c>
      <c r="H37" s="34">
        <f t="shared" si="5"/>
        <v>-149748184.61999997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7900046.4900000002</v>
      </c>
      <c r="D45" s="35">
        <f t="shared" si="8"/>
        <v>111709388.2</v>
      </c>
      <c r="E45" s="35">
        <f t="shared" si="8"/>
        <v>119609434.69</v>
      </c>
      <c r="F45" s="35">
        <f t="shared" si="8"/>
        <v>119574244.8</v>
      </c>
      <c r="G45" s="35">
        <f t="shared" si="8"/>
        <v>119574244.8</v>
      </c>
      <c r="H45" s="35">
        <f t="shared" si="8"/>
        <v>111674198.31</v>
      </c>
    </row>
    <row r="46" spans="1:8" x14ac:dyDescent="0.2">
      <c r="A46" s="21"/>
      <c r="B46" s="24" t="s">
        <v>10</v>
      </c>
      <c r="C46" s="34">
        <v>7900046.4900000002</v>
      </c>
      <c r="D46" s="34">
        <v>111709388.2</v>
      </c>
      <c r="E46" s="35">
        <f>C46+D46</f>
        <v>119609434.69</v>
      </c>
      <c r="F46" s="34">
        <v>119574244.8</v>
      </c>
      <c r="G46" s="34">
        <v>119574244.8</v>
      </c>
      <c r="H46" s="35">
        <f>G46-C46</f>
        <v>111674198.31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>SUM(C45+C40+C26)</f>
        <v>368848399.24000001</v>
      </c>
      <c r="D48" s="32">
        <f t="shared" ref="D48:H48" si="9">SUM(D45+D40+D26)</f>
        <v>146331354.63</v>
      </c>
      <c r="E48" s="32">
        <f t="shared" si="9"/>
        <v>515179753.86999995</v>
      </c>
      <c r="F48" s="32">
        <f t="shared" si="9"/>
        <v>329738394.01999998</v>
      </c>
      <c r="G48" s="32">
        <f t="shared" si="9"/>
        <v>329735978.35000002</v>
      </c>
      <c r="H48" s="19">
        <f t="shared" si="9"/>
        <v>-39112420.889999986</v>
      </c>
    </row>
    <row r="49" spans="1:8" ht="11.25" customHeight="1" x14ac:dyDescent="0.2">
      <c r="A49" s="44" t="s">
        <v>33</v>
      </c>
      <c r="B49" s="44"/>
      <c r="C49" s="44"/>
      <c r="D49" s="44"/>
      <c r="E49" s="44"/>
      <c r="F49" s="37" t="s">
        <v>29</v>
      </c>
      <c r="G49" s="38"/>
      <c r="H49" s="36"/>
    </row>
    <row r="50" spans="1:8" x14ac:dyDescent="0.2">
      <c r="A50" s="45"/>
      <c r="B50" s="45"/>
      <c r="C50" s="45"/>
      <c r="D50" s="45"/>
      <c r="E50" s="45"/>
    </row>
    <row r="51" spans="1:8" x14ac:dyDescent="0.2">
      <c r="A51" s="43"/>
      <c r="B51" s="43"/>
      <c r="C51" s="43"/>
      <c r="D51" s="43"/>
      <c r="E51" s="43"/>
    </row>
    <row r="52" spans="1:8" x14ac:dyDescent="0.2">
      <c r="A52" s="43"/>
      <c r="B52" s="43"/>
      <c r="C52" s="43"/>
      <c r="D52" s="43"/>
      <c r="E52" s="43"/>
    </row>
    <row r="53" spans="1:8" x14ac:dyDescent="0.2">
      <c r="A53" s="43"/>
      <c r="B53" s="43"/>
      <c r="C53" s="43"/>
      <c r="D53" s="43"/>
      <c r="E53" s="43"/>
    </row>
    <row r="54" spans="1:8" x14ac:dyDescent="0.2">
      <c r="A54" s="43"/>
      <c r="B54" s="43"/>
      <c r="C54" s="43"/>
      <c r="D54" s="43"/>
      <c r="E54" s="43"/>
    </row>
    <row r="55" spans="1:8" x14ac:dyDescent="0.2">
      <c r="A55" s="43"/>
      <c r="B55" s="43"/>
      <c r="C55" s="43"/>
      <c r="D55" s="43"/>
      <c r="E55" s="43"/>
    </row>
    <row r="56" spans="1:8" x14ac:dyDescent="0.2">
      <c r="A56" s="43"/>
      <c r="B56" s="43"/>
      <c r="C56" s="43"/>
      <c r="D56" s="43"/>
      <c r="E56" s="43"/>
    </row>
    <row r="57" spans="1:8" x14ac:dyDescent="0.2">
      <c r="A57" s="43"/>
      <c r="B57" s="43"/>
      <c r="C57" s="43"/>
      <c r="D57" s="43"/>
      <c r="E57" s="43"/>
    </row>
    <row r="58" spans="1:8" x14ac:dyDescent="0.2">
      <c r="A58" s="43"/>
      <c r="B58" s="43"/>
      <c r="C58" s="43"/>
      <c r="D58" s="43"/>
      <c r="E58" s="43"/>
    </row>
    <row r="59" spans="1:8" x14ac:dyDescent="0.2">
      <c r="A59" s="43"/>
      <c r="B59" s="43"/>
      <c r="C59" s="43"/>
      <c r="D59" s="43"/>
      <c r="E59" s="43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25" right="0.25" top="0.75" bottom="0.75" header="0.3" footer="0.3"/>
  <pageSetup paperSize="9" scale="71" orientation="portrait" r:id="rId1"/>
  <ignoredErrors>
    <ignoredError sqref="C4:H4 C25:G2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2018-07-26T23:10:38Z</cp:lastPrinted>
  <dcterms:created xsi:type="dcterms:W3CDTF">2012-12-11T20:48:19Z</dcterms:created>
  <dcterms:modified xsi:type="dcterms:W3CDTF">2018-08-02T14:10:52Z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